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THBC nop TTGD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<sst xmlns="http://schemas.openxmlformats.org/spreadsheetml/2006/main" count="81" uniqueCount="77">
  <si>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STT</t>
  </si>
  <si>
    <t>Quý II n¨m 2008</t>
  </si>
  <si>
    <t>c«ng ty cæ phÇn s«ng ®µ 12</t>
  </si>
  <si>
    <t>B¸o c¸o tµi chÝnh tãm t¾t</t>
  </si>
  <si>
    <t>I.A. B¶ng c©n ®èi  kÕ to¸n</t>
  </si>
  <si>
    <t>§¬n vÞ tÝnh: ®ång</t>
  </si>
  <si>
    <t>NỘI DUNG</t>
  </si>
  <si>
    <t>Mã số</t>
  </si>
  <si>
    <t>I</t>
  </si>
  <si>
    <t>tµi s¶n ng¾n h¹n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</si>
  <si>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</si>
  <si>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</si>
  <si>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</si>
  <si>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</si>
  <si>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</si>
  <si>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</si>
  <si>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Tµi s¶n dµi h¹n</t>
  </si>
  <si>
    <t>C¸c kho¶n ph¶i thu dµi h¹n</t>
  </si>
  <si>
    <t>Tài sản cố định</t>
  </si>
  <si>
    <t xml:space="preserve"> - TSCĐ hữu hình</t>
  </si>
  <si>
    <t xml:space="preserve"> - TSCĐ vô hình</t>
  </si>
  <si>
    <t xml:space="preserve"> - TSCĐ thuê tài chính</t>
  </si>
  <si>
    <t xml:space="preserve"> - Chi phí XDCB dở dang</t>
  </si>
  <si>
    <t>Bất động sản đầu tư</t>
  </si>
  <si>
    <t>Các khoản đầu tư tài chính dài hạn</t>
  </si>
  <si>
    <t>Tài sản dài hạn khác</t>
  </si>
  <si>
    <t>tæng céng tµI s¶n</t>
  </si>
  <si>
    <t>III</t>
  </si>
  <si>
    <t xml:space="preserve"> Nî ph¶I tr¶</t>
  </si>
  <si>
    <t>Nợ ngắn hạn</t>
  </si>
  <si>
    <t>Nợ dài hạn</t>
  </si>
  <si>
    <t>IV</t>
  </si>
  <si>
    <t>vèn chñ së h÷u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</si>
  <si>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</si>
  <si>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</si>
  <si>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</si>
  <si>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</si>
  <si>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</si>
  <si>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</si>
  <si>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</si>
  <si>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</si>
  <si>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</si>
  <si>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</si>
  <si>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</si>
  <si>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</si>
  <si>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 Nguồn kinh phí</t>
  </si>
  <si>
    <t xml:space="preserve"> - Nguồn kinh phí đã hình thành TSCĐ</t>
  </si>
  <si>
    <t>Tæng nguån vèn</t>
  </si>
  <si>
    <t xml:space="preserve"> II.A. kÕt qu¶ ho¹t ®éng s¶n xuÊt kinh doanh</t>
  </si>
  <si>
    <t>CHỈ TIÊU</t>
  </si>
  <si>
    <t>Kỳ báo cáo</t>
  </si>
  <si>
    <t xml:space="preserve">Luỹ kế </t>
  </si>
  <si>
    <t>Doanh thu bán hàng và dịch vụ</t>
  </si>
  <si>
    <t>Các khoản giảm trừ doanh thu</t>
  </si>
  <si>
    <t>Doanh thu thuần về bán hàng và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</si>
  <si>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</si>
  <si>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</si>
  <si>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</si>
  <si>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</si>
  <si>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</si>
  <si>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</si>
  <si>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</si>
  <si>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</si>
  <si>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</si>
  <si>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</si>
  <si>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 xml:space="preserve">Tổng lợi nhuận kế toán trước thuế 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</si>
  <si>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</si>
  <si>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</si>
  <si>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</si>
  <si>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</si>
  <si>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Tæng gi¸m ®èc</t>
  </si>
  <si>
    <t>TrÇn V¨n Hµo</t>
  </si>
  <si>
    <r>
      <t xml:space="preserve">Số dư </t>
    </r>
    <r>
      <rPr>
        <b/>
        <sz val="12"/>
        <color indexed="8"/>
        <rFont val=".VnTime"/>
        <family val="2"/>
      </rPr>
      <t xml:space="preserve">cuèi </t>
    </r>
    <r>
      <rPr>
        <b/>
        <sz val="12"/>
        <color indexed="8"/>
        <rFont val="Times New Roman"/>
        <family val="1"/>
      </rPr>
      <t>kỳ</t>
    </r>
  </si>
  <si>
    <t>MÉu CBTT - 03</t>
  </si>
  <si>
    <t>Hà Néi, ngày 20 th¸ng 07 n¨m 2008</t>
  </si>
  <si>
    <t xml:space="preserve">                         KÕ to¸n tr­ëng</t>
  </si>
  <si>
    <r>
      <t>Số dư đầu</t>
    </r>
    <r>
      <rPr>
        <b/>
        <sz val="12"/>
        <color indexed="8"/>
        <rFont val=".VnTime"/>
        <family val="2"/>
      </rPr>
      <t xml:space="preserve"> kú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</si>
</sst>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);[Red]\(0\)"/>
    <numFmt numFmtId="166" formatCode="_(* #,##0.0_);_(* \(#,##0.0\);_(* &quot;-&quot;??_);_(@_)"/>
  </numFmts>
  <fonts count="27">
    <font>
      <sz val="10"/>
      <name val=".VnTime"/>
      <family val="0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sz val="8"/>
      <name val=".VnTime"/>
      <family val="0"/>
    </font>
    <font>
      <sz val="11"/>
      <name val=".VnTime"/>
      <family val="2"/>
    </font>
    <font>
      <b/>
      <sz val="11"/>
      <color indexed="8"/>
      <name val=".VnTime"/>
      <family val="2"/>
    </font>
    <font>
      <i/>
      <sz val="11"/>
      <name val=".VnTime"/>
      <family val="2"/>
    </font>
    <font>
      <b/>
      <sz val="16"/>
      <color indexed="12"/>
      <name val=".VnTimeH"/>
      <family val="2"/>
    </font>
    <font>
      <i/>
      <u val="single"/>
      <sz val="11"/>
      <name val=".VnTime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.VnTimeH"/>
      <family val="2"/>
    </font>
    <font>
      <sz val="12"/>
      <color indexed="8"/>
      <name val="Times New Roman"/>
      <family val="1"/>
    </font>
    <font>
      <sz val="11"/>
      <color indexed="8"/>
      <name val=".VnTimeH"/>
      <family val="2"/>
    </font>
    <font>
      <i/>
      <sz val="12"/>
      <color indexed="8"/>
      <name val="Times New Roman"/>
      <family val="1"/>
    </font>
    <font>
      <i/>
      <sz val="10"/>
      <name val=".VnTime"/>
      <family val="0"/>
    </font>
    <font>
      <b/>
      <sz val="10"/>
      <name val=".VnTime"/>
      <family val="0"/>
    </font>
    <font>
      <b/>
      <sz val="12"/>
      <color indexed="8"/>
      <name val=".VnTime"/>
      <family val="2"/>
    </font>
    <font>
      <sz val="12"/>
      <name val="Times New Roman"/>
      <family val="1"/>
    </font>
    <font>
      <b/>
      <i/>
      <sz val="11"/>
      <name val=".VnTime"/>
      <family val="2"/>
    </font>
    <font>
      <i/>
      <sz val="11"/>
      <color indexed="8"/>
      <name val=".VnTime"/>
      <family val="2"/>
    </font>
    <font>
      <b/>
      <sz val="14"/>
      <color indexed="12"/>
      <name val=".VnTimeH"/>
      <family val="2"/>
    </font>
    <font>
      <b/>
      <sz val="12"/>
      <color indexed="12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justify" vertical="top"/>
    </xf>
    <xf numFmtId="0" fontId="13" fillId="0" borderId="4" xfId="0" applyFont="1" applyBorder="1" applyAlignment="1">
      <alignment horizontal="center" vertical="top"/>
    </xf>
    <xf numFmtId="37" fontId="14" fillId="0" borderId="3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37" fontId="0" fillId="0" borderId="0" xfId="0" applyNumberFormat="1" applyAlignment="1">
      <alignment/>
    </xf>
    <xf numFmtId="0" fontId="16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left" vertical="top" indent="2"/>
    </xf>
    <xf numFmtId="0" fontId="16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5" xfId="0" applyFont="1" applyBorder="1" applyAlignment="1">
      <alignment horizontal="left" vertical="top" indent="2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3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justify" vertical="top"/>
    </xf>
    <xf numFmtId="0" fontId="13" fillId="0" borderId="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18" fillId="0" borderId="6" xfId="0" applyFont="1" applyBorder="1" applyAlignment="1">
      <alignment horizontal="left" vertical="top" indent="2"/>
    </xf>
    <xf numFmtId="0" fontId="1" fillId="0" borderId="5" xfId="0" applyFont="1" applyBorder="1" applyAlignment="1">
      <alignment horizontal="center" vertical="top"/>
    </xf>
    <xf numFmtId="0" fontId="16" fillId="0" borderId="8" xfId="0" applyFont="1" applyBorder="1" applyAlignment="1">
      <alignment horizontal="justify" vertical="top"/>
    </xf>
    <xf numFmtId="0" fontId="12" fillId="0" borderId="8" xfId="0" applyFont="1" applyBorder="1" applyAlignment="1">
      <alignment horizontal="justify" vertical="top"/>
    </xf>
    <xf numFmtId="0" fontId="16" fillId="0" borderId="9" xfId="0" applyFont="1" applyBorder="1" applyAlignment="1">
      <alignment horizontal="justify" vertical="top"/>
    </xf>
    <xf numFmtId="37" fontId="14" fillId="0" borderId="9" xfId="0" applyNumberFormat="1" applyFont="1" applyBorder="1" applyAlignment="1">
      <alignment horizontal="right" vertical="top"/>
    </xf>
    <xf numFmtId="0" fontId="16" fillId="0" borderId="0" xfId="0" applyFont="1" applyAlignment="1">
      <alignment horizontal="justify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top" indent="2"/>
    </xf>
    <xf numFmtId="0" fontId="16" fillId="0" borderId="6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left" vertical="top" indent="2"/>
    </xf>
    <xf numFmtId="0" fontId="22" fillId="0" borderId="6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indent="2"/>
    </xf>
    <xf numFmtId="0" fontId="16" fillId="0" borderId="9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37" fontId="8" fillId="0" borderId="5" xfId="0" applyNumberFormat="1" applyFont="1" applyBorder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37" fontId="24" fillId="0" borderId="6" xfId="0" applyNumberFormat="1" applyFont="1" applyBorder="1" applyAlignment="1">
      <alignment horizontal="right" vertical="top"/>
    </xf>
    <xf numFmtId="37" fontId="8" fillId="0" borderId="7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horizontal="right" vertical="top"/>
    </xf>
    <xf numFmtId="37" fontId="2" fillId="0" borderId="3" xfId="0" applyNumberFormat="1" applyFont="1" applyBorder="1" applyAlignment="1">
      <alignment horizontal="right" vertical="top"/>
    </xf>
    <xf numFmtId="37" fontId="2" fillId="0" borderId="6" xfId="0" applyNumberFormat="1" applyFont="1" applyFill="1" applyBorder="1" applyAlignment="1">
      <alignment horizontal="right" vertical="top"/>
    </xf>
    <xf numFmtId="37" fontId="7" fillId="0" borderId="6" xfId="0" applyNumberFormat="1" applyFont="1" applyFill="1" applyBorder="1" applyAlignment="1">
      <alignment horizontal="right" vertical="top"/>
    </xf>
    <xf numFmtId="166" fontId="2" fillId="0" borderId="6" xfId="15" applyNumberFormat="1" applyFont="1" applyBorder="1" applyAlignment="1">
      <alignment horizontal="right" vertical="top"/>
    </xf>
    <xf numFmtId="37" fontId="2" fillId="0" borderId="9" xfId="0" applyNumberFormat="1" applyFont="1" applyBorder="1" applyAlignment="1">
      <alignment horizontal="right" vertical="top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workbookViewId="0" topLeftCell="A1">
      <selection activeCell="A5" sqref="A5:G5"/>
    </sheetView>
  </sheetViews>
  <sheetFormatPr defaultColWidth="9.00390625" defaultRowHeight="12.75"/>
  <cols>
    <col min="1" max="1" width="4.75390625" style="1" customWidth="1"/>
    <col min="2" max="2" width="45.00390625" style="1" customWidth="1"/>
    <col min="3" max="4" width="7.875" style="1" hidden="1" customWidth="1"/>
    <col min="5" max="5" width="7.875" style="1" customWidth="1"/>
    <col min="6" max="6" width="22.375" style="1" customWidth="1"/>
    <col min="7" max="7" width="24.625" style="1" customWidth="1"/>
    <col min="8" max="9" width="14.00390625" style="1" bestFit="1" customWidth="1"/>
    <col min="10" max="16384" width="9.125" style="1" customWidth="1"/>
  </cols>
  <sheetData>
    <row r="1" spans="1:7" ht="16.5" customHeight="1">
      <c r="A1" s="62" t="s">
        <v>2</v>
      </c>
      <c r="B1" s="62"/>
      <c r="C1" s="63" t="s">
        <v>73</v>
      </c>
      <c r="D1" s="63"/>
      <c r="E1" s="63"/>
      <c r="F1" s="63"/>
      <c r="G1" s="63"/>
    </row>
    <row r="2" spans="1:7" ht="15" customHeight="1">
      <c r="A2" s="62"/>
      <c r="B2" s="62"/>
      <c r="C2" s="62" t="s">
        <v>73</v>
      </c>
      <c r="D2" s="62"/>
      <c r="E2" s="62"/>
      <c r="F2" s="62"/>
      <c r="G2" s="62"/>
    </row>
    <row r="3" spans="1:7" ht="20.25" customHeight="1">
      <c r="A3" s="62"/>
      <c r="B3" s="62"/>
      <c r="C3" s="62"/>
      <c r="D3" s="62"/>
      <c r="E3" s="62"/>
      <c r="F3" s="62"/>
      <c r="G3" s="62"/>
    </row>
    <row r="4" spans="1:7" ht="30" customHeight="1">
      <c r="A4" s="64" t="s">
        <v>3</v>
      </c>
      <c r="B4" s="64"/>
      <c r="C4" s="64"/>
      <c r="D4" s="64"/>
      <c r="E4" s="64"/>
      <c r="F4" s="64"/>
      <c r="G4" s="64"/>
    </row>
    <row r="5" spans="1:7" ht="13.5" customHeight="1">
      <c r="A5" s="66" t="s">
        <v>1</v>
      </c>
      <c r="B5" s="66"/>
      <c r="C5" s="66"/>
      <c r="D5" s="66"/>
      <c r="E5" s="66"/>
      <c r="F5" s="66"/>
      <c r="G5" s="66"/>
    </row>
    <row r="6" spans="1:7" ht="8.25" customHeight="1">
      <c r="A6" s="2"/>
      <c r="B6" s="2"/>
      <c r="C6" s="2"/>
      <c r="D6" s="2"/>
      <c r="E6" s="2"/>
      <c r="F6" s="2"/>
      <c r="G6" s="2"/>
    </row>
    <row r="7" spans="1:7" ht="17.25" customHeight="1">
      <c r="A7" s="67" t="s">
        <v>4</v>
      </c>
      <c r="B7" s="67"/>
      <c r="C7" s="67"/>
      <c r="D7" s="67"/>
      <c r="E7" s="67"/>
      <c r="F7" s="67"/>
      <c r="G7" s="67"/>
    </row>
    <row r="8" ht="12.75" customHeight="1" thickBot="1">
      <c r="G8" s="3" t="s">
        <v>5</v>
      </c>
    </row>
    <row r="9" spans="1:7" ht="24.75" customHeight="1" thickBot="1">
      <c r="A9" s="4" t="s">
        <v>0</v>
      </c>
      <c r="B9" s="4" t="s">
        <v>6</v>
      </c>
      <c r="C9" s="5" t="s">
        <v>7</v>
      </c>
      <c r="D9" s="5"/>
      <c r="E9" s="5"/>
      <c r="F9" s="4" t="s">
        <v>76</v>
      </c>
      <c r="G9" s="4" t="s">
        <v>72</v>
      </c>
    </row>
    <row r="10" spans="1:7" ht="8.25" customHeight="1">
      <c r="A10" s="6"/>
      <c r="B10" s="7"/>
      <c r="C10" s="8"/>
      <c r="D10" s="8"/>
      <c r="E10" s="8"/>
      <c r="F10" s="9"/>
      <c r="G10" s="9"/>
    </row>
    <row r="11" spans="1:8" ht="21" customHeight="1">
      <c r="A11" s="10" t="s">
        <v>8</v>
      </c>
      <c r="B11" s="11" t="s">
        <v>9</v>
      </c>
      <c r="C11" s="12">
        <v>100</v>
      </c>
      <c r="D11" s="12"/>
      <c r="E11" s="12"/>
      <c r="F11" s="52">
        <f>SUM(F12:F17)</f>
        <v>242071824048</v>
      </c>
      <c r="G11" s="52">
        <f>SUM(G12:G17)</f>
        <v>257994516659</v>
      </c>
      <c r="H11" s="13"/>
    </row>
    <row r="12" spans="1:7" ht="15.75">
      <c r="A12" s="14">
        <v>1</v>
      </c>
      <c r="B12" s="15" t="s">
        <v>10</v>
      </c>
      <c r="C12" s="16">
        <v>111</v>
      </c>
      <c r="D12" s="16"/>
      <c r="E12" s="16"/>
      <c r="F12" s="53">
        <v>6588472885</v>
      </c>
      <c r="G12" s="53">
        <v>3334413778</v>
      </c>
    </row>
    <row r="13" spans="1:7" ht="15.75">
      <c r="A13" s="14">
        <v>2</v>
      </c>
      <c r="B13" s="15" t="s">
        <v>11</v>
      </c>
      <c r="C13" s="16"/>
      <c r="D13" s="16"/>
      <c r="E13" s="16"/>
      <c r="F13" s="53">
        <v>11488400000</v>
      </c>
      <c r="G13" s="53">
        <v>11088400000</v>
      </c>
    </row>
    <row r="14" spans="1:7" ht="15.75">
      <c r="A14" s="14">
        <v>3</v>
      </c>
      <c r="B14" s="15" t="s">
        <v>12</v>
      </c>
      <c r="C14" s="16"/>
      <c r="D14" s="16"/>
      <c r="E14" s="16"/>
      <c r="F14" s="53">
        <v>115680278255</v>
      </c>
      <c r="G14" s="53">
        <v>128579375319</v>
      </c>
    </row>
    <row r="15" spans="1:7" ht="15.75">
      <c r="A15" s="14">
        <v>4</v>
      </c>
      <c r="B15" s="15" t="s">
        <v>13</v>
      </c>
      <c r="C15" s="16"/>
      <c r="D15" s="16"/>
      <c r="E15" s="16"/>
      <c r="F15" s="53">
        <v>91627745536</v>
      </c>
      <c r="G15" s="53">
        <v>99007374527</v>
      </c>
    </row>
    <row r="16" spans="1:8" ht="15.75">
      <c r="A16" s="14">
        <v>5</v>
      </c>
      <c r="B16" s="15" t="s">
        <v>14</v>
      </c>
      <c r="C16" s="16"/>
      <c r="D16" s="16"/>
      <c r="E16" s="16"/>
      <c r="F16" s="53">
        <v>16686927372</v>
      </c>
      <c r="G16" s="53">
        <v>15984953035</v>
      </c>
      <c r="H16" s="13"/>
    </row>
    <row r="17" spans="1:7" ht="15.75">
      <c r="A17" s="14"/>
      <c r="B17" s="15"/>
      <c r="C17" s="16"/>
      <c r="D17" s="16"/>
      <c r="E17" s="16"/>
      <c r="F17" s="53"/>
      <c r="G17" s="53"/>
    </row>
    <row r="18" spans="1:9" ht="16.5">
      <c r="A18" s="10" t="s">
        <v>15</v>
      </c>
      <c r="B18" s="11" t="s">
        <v>16</v>
      </c>
      <c r="C18" s="17">
        <v>120</v>
      </c>
      <c r="D18" s="17"/>
      <c r="E18" s="17"/>
      <c r="F18" s="52">
        <f>F19+F20+F25+F26+F27</f>
        <v>90346426291</v>
      </c>
      <c r="G18" s="52">
        <f>G19+G20+G25+G26+G27</f>
        <v>97518316951</v>
      </c>
      <c r="H18" s="13"/>
      <c r="I18" s="13"/>
    </row>
    <row r="19" spans="1:9" s="21" customFormat="1" ht="15.75">
      <c r="A19" s="18">
        <v>1</v>
      </c>
      <c r="B19" s="19" t="s">
        <v>17</v>
      </c>
      <c r="C19" s="16"/>
      <c r="D19" s="16"/>
      <c r="E19" s="16"/>
      <c r="F19" s="53"/>
      <c r="G19" s="53"/>
      <c r="H19" s="20"/>
      <c r="I19" s="20"/>
    </row>
    <row r="20" spans="1:8" ht="15.75">
      <c r="A20" s="14">
        <v>2</v>
      </c>
      <c r="B20" s="15" t="s">
        <v>18</v>
      </c>
      <c r="C20" s="16">
        <v>121</v>
      </c>
      <c r="D20" s="16"/>
      <c r="E20" s="16"/>
      <c r="F20" s="53">
        <f>SUM(F21:F24)</f>
        <v>46497314600</v>
      </c>
      <c r="G20" s="53">
        <f>SUM(G21:G24)</f>
        <v>44398222441</v>
      </c>
      <c r="H20" s="13"/>
    </row>
    <row r="21" spans="1:8" ht="15.75">
      <c r="A21" s="14"/>
      <c r="B21" s="22" t="s">
        <v>19</v>
      </c>
      <c r="C21" s="16"/>
      <c r="D21" s="16"/>
      <c r="E21" s="16"/>
      <c r="F21" s="53">
        <v>37435713221</v>
      </c>
      <c r="G21" s="53">
        <v>35105776605</v>
      </c>
      <c r="H21" s="13"/>
    </row>
    <row r="22" spans="1:8" ht="15.75">
      <c r="A22" s="14"/>
      <c r="B22" s="22" t="s">
        <v>20</v>
      </c>
      <c r="C22" s="16"/>
      <c r="D22" s="16"/>
      <c r="E22" s="16"/>
      <c r="F22" s="53">
        <v>932481101</v>
      </c>
      <c r="G22" s="53">
        <v>924434931</v>
      </c>
      <c r="H22" s="13"/>
    </row>
    <row r="23" spans="1:8" ht="15.75">
      <c r="A23" s="14"/>
      <c r="B23" s="22" t="s">
        <v>21</v>
      </c>
      <c r="C23" s="16"/>
      <c r="D23" s="16"/>
      <c r="E23" s="16"/>
      <c r="F23" s="53"/>
      <c r="G23" s="53"/>
      <c r="H23" s="13"/>
    </row>
    <row r="24" spans="1:7" s="25" customFormat="1" ht="15.75">
      <c r="A24" s="23"/>
      <c r="B24" s="22" t="s">
        <v>22</v>
      </c>
      <c r="C24" s="24"/>
      <c r="D24" s="24"/>
      <c r="E24" s="24"/>
      <c r="F24" s="54">
        <v>8129120278</v>
      </c>
      <c r="G24" s="54">
        <v>8368010905</v>
      </c>
    </row>
    <row r="25" spans="1:7" ht="15.75">
      <c r="A25" s="14">
        <v>3</v>
      </c>
      <c r="B25" s="15" t="s">
        <v>23</v>
      </c>
      <c r="C25" s="16"/>
      <c r="D25" s="16"/>
      <c r="E25" s="16"/>
      <c r="F25" s="53"/>
      <c r="G25" s="53"/>
    </row>
    <row r="26" spans="1:7" ht="15.75">
      <c r="A26" s="14">
        <v>4</v>
      </c>
      <c r="B26" s="15" t="s">
        <v>24</v>
      </c>
      <c r="C26" s="16"/>
      <c r="D26" s="16"/>
      <c r="E26" s="16"/>
      <c r="F26" s="53">
        <v>42147299991</v>
      </c>
      <c r="G26" s="53">
        <v>51668299991</v>
      </c>
    </row>
    <row r="27" spans="1:7" ht="15.75">
      <c r="A27" s="14">
        <v>5</v>
      </c>
      <c r="B27" s="15" t="s">
        <v>25</v>
      </c>
      <c r="C27" s="16"/>
      <c r="D27" s="16"/>
      <c r="E27" s="16"/>
      <c r="F27" s="53">
        <f>1698211700+3600000</f>
        <v>1701811700</v>
      </c>
      <c r="G27" s="53">
        <f>1448194519+3600000</f>
        <v>1451794519</v>
      </c>
    </row>
    <row r="28" spans="1:7" ht="12" customHeight="1" thickBot="1">
      <c r="A28" s="14"/>
      <c r="B28" s="15"/>
      <c r="C28" s="16"/>
      <c r="D28" s="16"/>
      <c r="E28" s="16"/>
      <c r="F28" s="53"/>
      <c r="G28" s="53"/>
    </row>
    <row r="29" spans="1:8" s="29" customFormat="1" ht="26.25" customHeight="1" thickBot="1">
      <c r="A29" s="26"/>
      <c r="B29" s="27" t="s">
        <v>26</v>
      </c>
      <c r="C29" s="26"/>
      <c r="D29" s="26"/>
      <c r="E29" s="26"/>
      <c r="F29" s="55">
        <f>F11+F18</f>
        <v>332418250339</v>
      </c>
      <c r="G29" s="55">
        <f>G11+G18</f>
        <v>355512833610</v>
      </c>
      <c r="H29" s="28"/>
    </row>
    <row r="30" spans="1:7" ht="8.25" customHeight="1">
      <c r="A30" s="30"/>
      <c r="B30" s="31"/>
      <c r="C30" s="32"/>
      <c r="D30" s="32"/>
      <c r="E30" s="32"/>
      <c r="F30" s="56"/>
      <c r="G30" s="56"/>
    </row>
    <row r="31" spans="1:7" ht="16.5">
      <c r="A31" s="10" t="s">
        <v>27</v>
      </c>
      <c r="B31" s="11" t="s">
        <v>28</v>
      </c>
      <c r="C31" s="33">
        <v>200</v>
      </c>
      <c r="D31" s="33"/>
      <c r="E31" s="33"/>
      <c r="F31" s="52">
        <f>SUM(F32:F34)</f>
        <v>264630482920</v>
      </c>
      <c r="G31" s="52">
        <f>SUM(G32:G34)</f>
        <v>295054863709</v>
      </c>
    </row>
    <row r="32" spans="1:7" ht="15.75">
      <c r="A32" s="14">
        <v>1</v>
      </c>
      <c r="B32" s="15" t="s">
        <v>29</v>
      </c>
      <c r="C32" s="16">
        <v>211</v>
      </c>
      <c r="D32" s="16"/>
      <c r="E32" s="16"/>
      <c r="F32" s="53">
        <v>208023437125</v>
      </c>
      <c r="G32" s="53">
        <v>232489196193</v>
      </c>
    </row>
    <row r="33" spans="1:8" ht="15.75">
      <c r="A33" s="14">
        <v>2</v>
      </c>
      <c r="B33" s="15" t="s">
        <v>30</v>
      </c>
      <c r="C33" s="16">
        <v>212</v>
      </c>
      <c r="D33" s="16"/>
      <c r="E33" s="16"/>
      <c r="F33" s="53">
        <v>56607045795</v>
      </c>
      <c r="G33" s="53">
        <v>62565667516</v>
      </c>
      <c r="H33" s="13"/>
    </row>
    <row r="34" spans="1:7" ht="15.75">
      <c r="A34" s="14"/>
      <c r="B34" s="15"/>
      <c r="C34" s="16"/>
      <c r="D34" s="16"/>
      <c r="E34" s="16"/>
      <c r="F34" s="53"/>
      <c r="G34" s="53"/>
    </row>
    <row r="35" spans="1:8" ht="16.5">
      <c r="A35" s="10" t="s">
        <v>31</v>
      </c>
      <c r="B35" s="11" t="s">
        <v>32</v>
      </c>
      <c r="C35" s="17">
        <v>220</v>
      </c>
      <c r="D35" s="17"/>
      <c r="E35" s="17"/>
      <c r="F35" s="52">
        <f>F36+F46</f>
        <v>67787767419</v>
      </c>
      <c r="G35" s="52">
        <f>G36+G46</f>
        <v>60457969901</v>
      </c>
      <c r="H35" s="13"/>
    </row>
    <row r="36" spans="1:7" ht="15.75">
      <c r="A36" s="14">
        <v>1</v>
      </c>
      <c r="B36" s="15" t="s">
        <v>33</v>
      </c>
      <c r="C36" s="16">
        <v>251</v>
      </c>
      <c r="D36" s="16"/>
      <c r="E36" s="16"/>
      <c r="F36" s="53">
        <f>SUM(F37:F45)</f>
        <v>67328668623</v>
      </c>
      <c r="G36" s="53">
        <f>SUM(G37:G45)</f>
        <v>60044639800</v>
      </c>
    </row>
    <row r="37" spans="1:7" ht="15.75">
      <c r="A37" s="14"/>
      <c r="B37" s="22" t="s">
        <v>34</v>
      </c>
      <c r="C37" s="16">
        <v>252</v>
      </c>
      <c r="D37" s="16"/>
      <c r="E37" s="16"/>
      <c r="F37" s="53">
        <v>50000000000</v>
      </c>
      <c r="G37" s="53">
        <f>F37</f>
        <v>50000000000</v>
      </c>
    </row>
    <row r="38" spans="1:7" ht="15.75">
      <c r="A38" s="14"/>
      <c r="B38" s="22" t="s">
        <v>35</v>
      </c>
      <c r="C38" s="16"/>
      <c r="D38" s="16"/>
      <c r="E38" s="16"/>
      <c r="F38" s="53"/>
      <c r="G38" s="53"/>
    </row>
    <row r="39" spans="1:7" ht="15.75">
      <c r="A39" s="14"/>
      <c r="B39" s="22" t="s">
        <v>36</v>
      </c>
      <c r="C39" s="16"/>
      <c r="D39" s="16"/>
      <c r="E39" s="16"/>
      <c r="F39" s="53"/>
      <c r="G39" s="53"/>
    </row>
    <row r="40" spans="1:7" ht="15.75">
      <c r="A40" s="14"/>
      <c r="B40" s="22" t="s">
        <v>37</v>
      </c>
      <c r="C40" s="16">
        <v>258</v>
      </c>
      <c r="D40" s="16"/>
      <c r="E40" s="16"/>
      <c r="F40" s="53"/>
      <c r="G40" s="53"/>
    </row>
    <row r="41" spans="1:7" ht="15.75">
      <c r="A41" s="14"/>
      <c r="B41" s="22" t="s">
        <v>38</v>
      </c>
      <c r="C41" s="16"/>
      <c r="D41" s="16"/>
      <c r="E41" s="16"/>
      <c r="F41" s="53"/>
      <c r="G41" s="53"/>
    </row>
    <row r="42" spans="1:7" ht="15.75">
      <c r="A42" s="14"/>
      <c r="B42" s="22" t="s">
        <v>39</v>
      </c>
      <c r="C42" s="16">
        <v>262</v>
      </c>
      <c r="D42" s="16"/>
      <c r="E42" s="16"/>
      <c r="F42" s="53"/>
      <c r="G42" s="53"/>
    </row>
    <row r="43" spans="1:7" ht="15.75">
      <c r="A43" s="14"/>
      <c r="B43" s="22" t="s">
        <v>40</v>
      </c>
      <c r="C43" s="16"/>
      <c r="D43" s="16"/>
      <c r="E43" s="16"/>
      <c r="F43" s="53">
        <f>10661731+322480865</f>
        <v>333142596</v>
      </c>
      <c r="G43" s="53">
        <f>5572706610+1752783649</f>
        <v>7325490259</v>
      </c>
    </row>
    <row r="44" spans="1:7" ht="15.75">
      <c r="A44" s="14"/>
      <c r="B44" s="22" t="s">
        <v>41</v>
      </c>
      <c r="C44" s="16"/>
      <c r="D44" s="16"/>
      <c r="E44" s="16"/>
      <c r="F44" s="53">
        <v>16995526027</v>
      </c>
      <c r="G44" s="53">
        <v>2719149541</v>
      </c>
    </row>
    <row r="45" spans="1:7" ht="15.75">
      <c r="A45" s="14"/>
      <c r="B45" s="22" t="s">
        <v>42</v>
      </c>
      <c r="C45" s="16"/>
      <c r="D45" s="16"/>
      <c r="E45" s="16"/>
      <c r="F45" s="53"/>
      <c r="G45" s="53"/>
    </row>
    <row r="46" spans="1:7" ht="15.75">
      <c r="A46" s="14">
        <v>2</v>
      </c>
      <c r="B46" s="15" t="s">
        <v>43</v>
      </c>
      <c r="C46" s="16">
        <v>268</v>
      </c>
      <c r="D46" s="16"/>
      <c r="E46" s="16"/>
      <c r="F46" s="53">
        <f>F47+F48+F49</f>
        <v>459098796</v>
      </c>
      <c r="G46" s="53">
        <f>G47+G48+G49</f>
        <v>413330101</v>
      </c>
    </row>
    <row r="47" spans="1:7" s="25" customFormat="1" ht="15.75">
      <c r="A47" s="23"/>
      <c r="B47" s="34" t="s">
        <v>44</v>
      </c>
      <c r="C47" s="24"/>
      <c r="D47" s="24"/>
      <c r="E47" s="24"/>
      <c r="F47" s="54">
        <v>459098796</v>
      </c>
      <c r="G47" s="54">
        <v>413330101</v>
      </c>
    </row>
    <row r="48" spans="1:7" s="25" customFormat="1" ht="15.75">
      <c r="A48" s="23"/>
      <c r="B48" s="34" t="s">
        <v>45</v>
      </c>
      <c r="C48" s="24"/>
      <c r="D48" s="24"/>
      <c r="E48" s="24"/>
      <c r="F48" s="54"/>
      <c r="G48" s="54"/>
    </row>
    <row r="49" spans="1:7" s="25" customFormat="1" ht="15.75">
      <c r="A49" s="23"/>
      <c r="B49" s="34" t="s">
        <v>46</v>
      </c>
      <c r="C49" s="24"/>
      <c r="D49" s="24"/>
      <c r="E49" s="24"/>
      <c r="F49" s="54"/>
      <c r="G49" s="54"/>
    </row>
    <row r="50" spans="1:7" ht="12.75" customHeight="1" thickBot="1">
      <c r="A50" s="14"/>
      <c r="B50" s="16"/>
      <c r="C50" s="16"/>
      <c r="D50" s="16"/>
      <c r="E50" s="16"/>
      <c r="F50" s="53"/>
      <c r="G50" s="53"/>
    </row>
    <row r="51" spans="1:7" ht="5.25" customHeight="1">
      <c r="A51" s="6"/>
      <c r="B51" s="6"/>
      <c r="C51" s="8"/>
      <c r="D51" s="8"/>
      <c r="E51" s="8"/>
      <c r="F51" s="57"/>
      <c r="G51" s="57"/>
    </row>
    <row r="52" spans="1:7" ht="16.5" customHeight="1">
      <c r="A52" s="35"/>
      <c r="B52" s="35" t="s">
        <v>47</v>
      </c>
      <c r="C52" s="12">
        <v>270</v>
      </c>
      <c r="D52" s="12"/>
      <c r="E52" s="12"/>
      <c r="F52" s="52">
        <f>F31+F35</f>
        <v>332418250339</v>
      </c>
      <c r="G52" s="52">
        <f>G31+G35</f>
        <v>355512833610</v>
      </c>
    </row>
    <row r="53" spans="1:7" ht="9" customHeight="1" thickBot="1">
      <c r="A53" s="36"/>
      <c r="B53" s="37"/>
      <c r="C53" s="38"/>
      <c r="D53" s="38"/>
      <c r="E53" s="38"/>
      <c r="F53" s="39"/>
      <c r="G53" s="39"/>
    </row>
    <row r="54" spans="2:7" ht="15.75">
      <c r="B54" s="40"/>
      <c r="F54" s="13"/>
      <c r="G54" s="13"/>
    </row>
    <row r="55" spans="1:8" ht="23.25" customHeight="1">
      <c r="A55" s="67" t="s">
        <v>48</v>
      </c>
      <c r="B55" s="67"/>
      <c r="C55" s="67"/>
      <c r="D55" s="67"/>
      <c r="E55" s="67"/>
      <c r="F55" s="67"/>
      <c r="G55" s="67"/>
      <c r="H55" s="13"/>
    </row>
    <row r="56" ht="20.25" customHeight="1" thickBot="1">
      <c r="G56" s="3" t="s">
        <v>5</v>
      </c>
    </row>
    <row r="57" spans="1:7" ht="21.75" customHeight="1" thickBot="1">
      <c r="A57" s="4" t="s">
        <v>0</v>
      </c>
      <c r="B57" s="4" t="s">
        <v>49</v>
      </c>
      <c r="C57" s="5" t="s">
        <v>7</v>
      </c>
      <c r="D57" s="5"/>
      <c r="E57" s="5"/>
      <c r="F57" s="4" t="s">
        <v>50</v>
      </c>
      <c r="G57" s="4" t="s">
        <v>51</v>
      </c>
    </row>
    <row r="58" spans="1:7" ht="8.25" customHeight="1">
      <c r="A58" s="6"/>
      <c r="B58" s="7"/>
      <c r="C58" s="8"/>
      <c r="D58" s="8"/>
      <c r="E58" s="8"/>
      <c r="F58" s="9"/>
      <c r="G58" s="9"/>
    </row>
    <row r="59" spans="1:7" ht="25.5" customHeight="1">
      <c r="A59" s="14">
        <v>1</v>
      </c>
      <c r="B59" s="15" t="s">
        <v>52</v>
      </c>
      <c r="C59" s="16">
        <v>111</v>
      </c>
      <c r="D59" s="16"/>
      <c r="E59" s="16"/>
      <c r="F59" s="53">
        <v>64352229868</v>
      </c>
      <c r="G59" s="53">
        <v>105927213556</v>
      </c>
    </row>
    <row r="60" spans="1:7" ht="25.5" customHeight="1">
      <c r="A60" s="14">
        <v>2</v>
      </c>
      <c r="B60" s="15" t="s">
        <v>53</v>
      </c>
      <c r="C60" s="16"/>
      <c r="D60" s="16"/>
      <c r="E60" s="16"/>
      <c r="F60" s="53"/>
      <c r="G60" s="53"/>
    </row>
    <row r="61" spans="1:7" ht="25.5" customHeight="1">
      <c r="A61" s="41">
        <v>3</v>
      </c>
      <c r="B61" s="42" t="s">
        <v>54</v>
      </c>
      <c r="C61" s="43"/>
      <c r="D61" s="43"/>
      <c r="E61" s="43"/>
      <c r="F61" s="58">
        <f>F59-F60</f>
        <v>64352229868</v>
      </c>
      <c r="G61" s="58">
        <f>G59-G60</f>
        <v>105927213556</v>
      </c>
    </row>
    <row r="62" spans="1:7" ht="25.5" customHeight="1">
      <c r="A62" s="41">
        <v>4</v>
      </c>
      <c r="B62" s="42" t="s">
        <v>55</v>
      </c>
      <c r="C62" s="43"/>
      <c r="D62" s="43"/>
      <c r="E62" s="43"/>
      <c r="F62" s="58">
        <v>58967366907</v>
      </c>
      <c r="G62" s="58">
        <v>97256953311</v>
      </c>
    </row>
    <row r="63" spans="1:7" ht="25.5" customHeight="1">
      <c r="A63" s="41">
        <v>5</v>
      </c>
      <c r="B63" s="42" t="s">
        <v>56</v>
      </c>
      <c r="C63" s="43"/>
      <c r="D63" s="43"/>
      <c r="E63" s="43"/>
      <c r="F63" s="58">
        <f>F61-F62</f>
        <v>5384862961</v>
      </c>
      <c r="G63" s="58">
        <f>G61-G62</f>
        <v>8670260245</v>
      </c>
    </row>
    <row r="64" spans="1:7" ht="25.5" customHeight="1">
      <c r="A64" s="14">
        <v>6</v>
      </c>
      <c r="B64" s="15" t="s">
        <v>57</v>
      </c>
      <c r="C64" s="16"/>
      <c r="D64" s="16"/>
      <c r="E64" s="16"/>
      <c r="F64" s="53">
        <v>2542734088</v>
      </c>
      <c r="G64" s="53">
        <v>7305378298</v>
      </c>
    </row>
    <row r="65" spans="1:7" ht="25.5" customHeight="1">
      <c r="A65" s="14">
        <v>7</v>
      </c>
      <c r="B65" s="15" t="s">
        <v>58</v>
      </c>
      <c r="C65" s="16"/>
      <c r="D65" s="16"/>
      <c r="E65" s="16"/>
      <c r="F65" s="53">
        <v>3361346300</v>
      </c>
      <c r="G65" s="53">
        <v>4579481422</v>
      </c>
    </row>
    <row r="66" spans="1:7" ht="25.5" customHeight="1">
      <c r="A66" s="14">
        <v>8</v>
      </c>
      <c r="B66" s="15" t="s">
        <v>59</v>
      </c>
      <c r="C66" s="16"/>
      <c r="D66" s="16"/>
      <c r="E66" s="16"/>
      <c r="F66" s="53">
        <v>422010471</v>
      </c>
      <c r="G66" s="53">
        <v>580360090</v>
      </c>
    </row>
    <row r="67" spans="1:7" ht="25.5" customHeight="1">
      <c r="A67" s="14">
        <v>9</v>
      </c>
      <c r="B67" s="15" t="s">
        <v>60</v>
      </c>
      <c r="C67" s="16"/>
      <c r="D67" s="16"/>
      <c r="E67" s="16"/>
      <c r="F67" s="53">
        <v>5076204998</v>
      </c>
      <c r="G67" s="53">
        <v>9591570717</v>
      </c>
    </row>
    <row r="68" spans="1:7" ht="25.5" customHeight="1">
      <c r="A68" s="14">
        <v>10</v>
      </c>
      <c r="B68" s="15" t="s">
        <v>61</v>
      </c>
      <c r="C68" s="16"/>
      <c r="D68" s="16"/>
      <c r="E68" s="16"/>
      <c r="F68" s="53">
        <f>F63+F64-F65-F66-F67</f>
        <v>-931964720</v>
      </c>
      <c r="G68" s="53">
        <f>G63+G64-G65-G66-G67</f>
        <v>1224226314</v>
      </c>
    </row>
    <row r="69" spans="1:7" ht="25.5" customHeight="1">
      <c r="A69" s="14">
        <v>11</v>
      </c>
      <c r="B69" s="15" t="s">
        <v>62</v>
      </c>
      <c r="C69" s="16"/>
      <c r="D69" s="16"/>
      <c r="E69" s="16"/>
      <c r="F69" s="53">
        <v>2625278337</v>
      </c>
      <c r="G69" s="53">
        <v>2696591364</v>
      </c>
    </row>
    <row r="70" spans="1:7" ht="25.5" customHeight="1">
      <c r="A70" s="14">
        <v>12</v>
      </c>
      <c r="B70" s="15" t="s">
        <v>63</v>
      </c>
      <c r="C70" s="16"/>
      <c r="D70" s="16"/>
      <c r="E70" s="16"/>
      <c r="F70" s="53">
        <v>968779942</v>
      </c>
      <c r="G70" s="53">
        <v>1012736907</v>
      </c>
    </row>
    <row r="71" spans="1:8" ht="25.5" customHeight="1">
      <c r="A71" s="14">
        <v>13</v>
      </c>
      <c r="B71" s="44" t="s">
        <v>64</v>
      </c>
      <c r="C71" s="45"/>
      <c r="D71" s="45"/>
      <c r="E71" s="45"/>
      <c r="F71" s="59">
        <f>F69-F70</f>
        <v>1656498395</v>
      </c>
      <c r="G71" s="59">
        <f>G69-G70</f>
        <v>1683854457</v>
      </c>
      <c r="H71" s="13"/>
    </row>
    <row r="72" spans="1:7" ht="25.5" customHeight="1">
      <c r="A72" s="14">
        <v>14</v>
      </c>
      <c r="B72" s="44" t="s">
        <v>65</v>
      </c>
      <c r="C72" s="45"/>
      <c r="D72" s="45"/>
      <c r="E72" s="45"/>
      <c r="F72" s="59">
        <f>F68+F71</f>
        <v>724533675</v>
      </c>
      <c r="G72" s="59">
        <f>G68+G71</f>
        <v>2908080771</v>
      </c>
    </row>
    <row r="73" spans="1:7" ht="25.5" customHeight="1">
      <c r="A73" s="14">
        <v>15</v>
      </c>
      <c r="B73" s="44" t="s">
        <v>66</v>
      </c>
      <c r="C73" s="45"/>
      <c r="D73" s="45"/>
      <c r="E73" s="45"/>
      <c r="F73" s="59">
        <v>42814648</v>
      </c>
      <c r="G73" s="59">
        <v>188931230</v>
      </c>
    </row>
    <row r="74" spans="1:7" ht="25.5" customHeight="1">
      <c r="A74" s="14">
        <v>16</v>
      </c>
      <c r="B74" s="44" t="s">
        <v>67</v>
      </c>
      <c r="C74" s="45"/>
      <c r="D74" s="45"/>
      <c r="E74" s="45"/>
      <c r="F74" s="59">
        <f>F72-F73</f>
        <v>681719027</v>
      </c>
      <c r="G74" s="59">
        <f>G72-G73</f>
        <v>2719149541</v>
      </c>
    </row>
    <row r="75" spans="1:7" ht="25.5" customHeight="1">
      <c r="A75" s="14">
        <v>17</v>
      </c>
      <c r="B75" s="15" t="s">
        <v>68</v>
      </c>
      <c r="C75" s="16"/>
      <c r="D75" s="16"/>
      <c r="E75" s="16"/>
      <c r="F75" s="60">
        <f>F74/5000000</f>
        <v>136.3438054</v>
      </c>
      <c r="G75" s="60">
        <f>G74/5000000</f>
        <v>543.8299082</v>
      </c>
    </row>
    <row r="76" spans="1:7" ht="25.5" customHeight="1">
      <c r="A76" s="14">
        <v>18</v>
      </c>
      <c r="B76" s="15" t="s">
        <v>69</v>
      </c>
      <c r="C76" s="16"/>
      <c r="D76" s="16"/>
      <c r="E76" s="16"/>
      <c r="F76" s="53"/>
      <c r="G76" s="53"/>
    </row>
    <row r="77" spans="1:7" ht="16.5" thickBot="1">
      <c r="A77" s="46"/>
      <c r="B77" s="47"/>
      <c r="C77" s="48"/>
      <c r="D77" s="48"/>
      <c r="E77" s="48"/>
      <c r="F77" s="61"/>
      <c r="G77" s="61"/>
    </row>
    <row r="79" spans="6:7" ht="15.75">
      <c r="F79" s="68" t="s">
        <v>74</v>
      </c>
      <c r="G79" s="68"/>
    </row>
    <row r="80" spans="1:7" ht="21.75" customHeight="1">
      <c r="A80" s="49"/>
      <c r="B80" s="49" t="s">
        <v>75</v>
      </c>
      <c r="C80" s="49"/>
      <c r="D80" s="49"/>
      <c r="E80" s="49"/>
      <c r="F80" s="65" t="s">
        <v>70</v>
      </c>
      <c r="G80" s="65"/>
    </row>
    <row r="87" s="50" customFormat="1" ht="19.5" customHeight="1">
      <c r="B87" s="51" t="s">
        <v>71</v>
      </c>
    </row>
  </sheetData>
  <mergeCells count="11">
    <mergeCell ref="F79:G79"/>
    <mergeCell ref="A1:B3"/>
    <mergeCell ref="C1:G1"/>
    <mergeCell ref="A4:G4"/>
    <mergeCell ref="F80:G80"/>
    <mergeCell ref="C2:D3"/>
    <mergeCell ref="E2:F3"/>
    <mergeCell ref="G2:G3"/>
    <mergeCell ref="A5:G5"/>
    <mergeCell ref="A7:G7"/>
    <mergeCell ref="A55:G55"/>
  </mergeCells>
  <printOptions/>
  <pageMargins left="0.49" right="0.23" top="0.33" bottom="0.34" header="0.24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anphat</dc:creator>
  <cp:keywords/>
  <dc:description/>
  <cp:lastModifiedBy>HASTC HASTC</cp:lastModifiedBy>
  <cp:lastPrinted>2008-07-29T05:01:10Z</cp:lastPrinted>
  <dcterms:created xsi:type="dcterms:W3CDTF">2008-03-14T20:52:07Z</dcterms:created>
  <dcterms:modified xsi:type="dcterms:W3CDTF">2008-07-29T04:22:23Z</dcterms:modified>
  <cp:category/>
  <cp:version/>
  <cp:contentType/>
  <cp:contentStatus/>
</cp:coreProperties>
</file>